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ly/Documents/E.DEAL/TAF/"/>
    </mc:Choice>
  </mc:AlternateContent>
  <xr:revisionPtr revIDLastSave="0" documentId="13_ncr:1_{73CD2E0F-4D1C-E44D-BAC8-F6C876B5D536}" xr6:coauthVersionLast="47" xr6:coauthVersionMax="47" xr10:uidLastSave="{00000000-0000-0000-0000-000000000000}"/>
  <bookViews>
    <workbookView xWindow="1920" yWindow="1960" windowWidth="27240" windowHeight="16440" xr2:uid="{15407EA9-729F-FF45-AF37-1C280F5C3EF8}"/>
  </bookViews>
  <sheets>
    <sheet name="Récap Enlèvements" sheetId="1" r:id="rId1"/>
    <sheet name="RECAP POIDS MAROL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C19" i="2"/>
  <c r="C20" i="2"/>
  <c r="C21" i="2"/>
  <c r="C22" i="2"/>
  <c r="C23" i="2"/>
  <c r="C18" i="2"/>
  <c r="C17" i="2"/>
  <c r="S8" i="2"/>
  <c r="S9" i="2"/>
  <c r="S10" i="2"/>
  <c r="G25" i="1"/>
  <c r="G23" i="1"/>
  <c r="G24" i="1"/>
  <c r="G5" i="1"/>
  <c r="G6" i="1"/>
  <c r="G7" i="1"/>
  <c r="F5" i="1"/>
  <c r="E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8" i="1"/>
  <c r="S7" i="2"/>
  <c r="AD7" i="2"/>
  <c r="S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tc={6A976260-36BB-7743-AD54-17EAB4A1D007}</author>
    <author>tc={0D8BECEC-2D6F-E44E-9A5A-45524AC007A9}</author>
  </authors>
  <commentList>
    <comment ref="AA6" authorId="0" shapeId="0" xr:uid="{1EBC7B03-904B-B64C-9668-C7C318814EE5}">
      <text>
        <r>
          <rPr>
            <b/>
            <sz val="10"/>
            <color rgb="FF000000"/>
            <rFont val="Tahoma"/>
            <family val="2"/>
          </rPr>
          <t>Déclassement DIB de la benne déchets Valo du 15.11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10" authorId="1" shapeId="0" xr:uid="{6A976260-36BB-7743-AD54-17EAB4A1D0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bennes</t>
      </text>
    </comment>
    <comment ref="B14" authorId="2" shapeId="0" xr:uid="{0D8BECEC-2D6F-E44E-9A5A-45524AC007A9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bennes
</t>
      </text>
    </comment>
  </commentList>
</comments>
</file>

<file path=xl/sharedStrings.xml><?xml version="1.0" encoding="utf-8"?>
<sst xmlns="http://schemas.openxmlformats.org/spreadsheetml/2006/main" count="152" uniqueCount="83">
  <si>
    <t>Date</t>
  </si>
  <si>
    <t>Nombre de bennes</t>
  </si>
  <si>
    <t>Qualité</t>
  </si>
  <si>
    <t>Dépôt des bennes</t>
  </si>
  <si>
    <t>EUREAUSOURCES MAROLLES 60</t>
  </si>
  <si>
    <t>06.11.2024</t>
  </si>
  <si>
    <t>Type</t>
  </si>
  <si>
    <t>2 bi-Bennes + 1 benne Solo</t>
  </si>
  <si>
    <t>Benne solo</t>
  </si>
  <si>
    <t>07.11.2024</t>
  </si>
  <si>
    <t>Benne Solo</t>
  </si>
  <si>
    <t>12.11.2024</t>
  </si>
  <si>
    <t>TAUTLINER</t>
  </si>
  <si>
    <t>PC Bonbonnes/palettes</t>
  </si>
  <si>
    <t>14.11.2024</t>
  </si>
  <si>
    <t>TRITAN Bonbonnes</t>
  </si>
  <si>
    <t>Bi-bennes</t>
  </si>
  <si>
    <t>15.11.2024</t>
  </si>
  <si>
    <t xml:space="preserve">Bi-bennes </t>
  </si>
  <si>
    <t>26.11.2024</t>
  </si>
  <si>
    <t>bi-bennes</t>
  </si>
  <si>
    <t xml:space="preserve">Bonb PET x 2 </t>
  </si>
  <si>
    <t>29.11.2024</t>
  </si>
  <si>
    <t>Bi-Bennes</t>
  </si>
  <si>
    <t>Bonb PET + DIB</t>
  </si>
  <si>
    <t>Bonb Tritan + Déchets valorisables</t>
  </si>
  <si>
    <t>06.12.2024</t>
  </si>
  <si>
    <t>11.12.2024</t>
  </si>
  <si>
    <t>Bonb PET + 1 Bonb TRITAN</t>
  </si>
  <si>
    <t>BONBONNES PET</t>
  </si>
  <si>
    <t>DECHETS VALORISABLES</t>
  </si>
  <si>
    <t>BOUCHONS PEBD</t>
  </si>
  <si>
    <t>Poids Brut Butin</t>
  </si>
  <si>
    <t>PA</t>
  </si>
  <si>
    <t>TAF</t>
  </si>
  <si>
    <t>DATE</t>
  </si>
  <si>
    <t>Poids Butin</t>
  </si>
  <si>
    <t>Tri facturé</t>
  </si>
  <si>
    <t>Cout pour  Defeaus</t>
  </si>
  <si>
    <t>Marge pour E.DEAL</t>
  </si>
  <si>
    <t>BONBONNES TRITAN</t>
  </si>
  <si>
    <t>D.I.B</t>
  </si>
  <si>
    <t>18.12.2024</t>
  </si>
  <si>
    <t>2 x Bonb PET</t>
  </si>
  <si>
    <t>23.12.2204</t>
  </si>
  <si>
    <t xml:space="preserve">PC Bonbonnes </t>
  </si>
  <si>
    <t>PC BONBONNES</t>
  </si>
  <si>
    <t>Poids déclaré Eureausource</t>
  </si>
  <si>
    <t>Poids déclaré Eureausources</t>
  </si>
  <si>
    <t>TARIFS POUR  EUREAUSOURCES</t>
  </si>
  <si>
    <t>TARIFS APPLIQUES PAR BUTIN</t>
  </si>
  <si>
    <t>2 bonbonnes PET</t>
  </si>
  <si>
    <t>1 benne TRITAN + 1 benne dechets Valorisables</t>
  </si>
  <si>
    <t>Coût</t>
  </si>
  <si>
    <t>Cout Refacturé</t>
  </si>
  <si>
    <t>Tarif Facturé à Eureausources</t>
  </si>
  <si>
    <t>MARGE</t>
  </si>
  <si>
    <t>Transports TAUTLINER</t>
  </si>
  <si>
    <t>LMIF</t>
  </si>
  <si>
    <t>Transporteur</t>
  </si>
  <si>
    <t>Tarif</t>
  </si>
  <si>
    <t>Refacturation Eureausrouces</t>
  </si>
  <si>
    <t>27.12.2024</t>
  </si>
  <si>
    <t>07.01.2025</t>
  </si>
  <si>
    <t>09.01.2025</t>
  </si>
  <si>
    <t>Bonb PET + Déchets Valorisables</t>
  </si>
  <si>
    <t>15.01.2025</t>
  </si>
  <si>
    <t>BONBONNES PC / PALETTES</t>
  </si>
  <si>
    <r>
      <t>Bonb PET + 1 bonb TRITAN</t>
    </r>
    <r>
      <rPr>
        <sz val="12"/>
        <color rgb="FFFF0000"/>
        <rFont val="Aptos Narrow (Corps)"/>
      </rPr>
      <t xml:space="preserve"> ‼️ Pollution Pet dans le Tritan</t>
    </r>
  </si>
  <si>
    <t>24.01.2025</t>
  </si>
  <si>
    <t>22.01.2025</t>
  </si>
  <si>
    <t xml:space="preserve">1 x Tritan + 1 x PET </t>
  </si>
  <si>
    <t>24.01.2024</t>
  </si>
  <si>
    <t>1 x PET + 1 DIB</t>
  </si>
  <si>
    <t>23.12.2024</t>
  </si>
  <si>
    <t>23.12.2025</t>
  </si>
  <si>
    <t>28.01.2025</t>
  </si>
  <si>
    <t>29.01.2025</t>
  </si>
  <si>
    <t>Tarif BUTIN/lmif</t>
  </si>
  <si>
    <t>14.02.2025</t>
  </si>
  <si>
    <t>Pet + Déchets valo</t>
  </si>
  <si>
    <t>17.02.205</t>
  </si>
  <si>
    <t>PET + TRITAN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</si>
</sst>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FF0000"/>
      <name val="Aptos Narrow"/>
      <scheme val="minor"/>
    </font>
    <font>
      <sz val="12"/>
      <color theme="1"/>
      <name val="Aptos Narrow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rgb="FFFF0000"/>
      <name val="Aptos Narrow (Corps)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0" borderId="0" xfId="0" applyNumberFormat="1"/>
    <xf numFmtId="0" fontId="2" fillId="3" borderId="0" xfId="0" applyFont="1" applyFill="1" applyAlignment="1">
      <alignment horizontal="center"/>
    </xf>
    <xf numFmtId="0" fontId="0" fillId="7" borderId="0" xfId="0" applyFill="1"/>
    <xf numFmtId="0" fontId="0" fillId="8" borderId="0" xfId="0" applyFill="1"/>
    <xf numFmtId="0" fontId="3" fillId="0" borderId="0" xfId="0" applyFont="1"/>
    <xf numFmtId="164" fontId="2" fillId="0" borderId="0" xfId="0" applyNumberFormat="1" applyFont="1"/>
    <xf numFmtId="164" fontId="4" fillId="0" borderId="0" xfId="0" applyNumberFormat="1" applyFont="1"/>
    <xf numFmtId="0" fontId="0" fillId="9" borderId="0" xfId="0" applyFill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2</xdr:row>
      <xdr:rowOff>101600</xdr:rowOff>
    </xdr:from>
    <xdr:to>
      <xdr:col>17</xdr:col>
      <xdr:colOff>736600</xdr:colOff>
      <xdr:row>22</xdr:row>
      <xdr:rowOff>19624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EA996C-B167-8BE6-7AFE-1871C09EF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0" y="609600"/>
          <a:ext cx="7772400" cy="3982024"/>
        </a:xfrm>
        <a:prstGeom prst="rect">
          <a:avLst/>
        </a:prstGeom>
      </xdr:spPr>
    </xdr:pic>
    <xdr:clientData/>
  </xdr:twoCellAnchor>
  <xdr:twoCellAnchor editAs="oneCell">
    <xdr:from>
      <xdr:col>8</xdr:col>
      <xdr:colOff>355600</xdr:colOff>
      <xdr:row>22</xdr:row>
      <xdr:rowOff>114300</xdr:rowOff>
    </xdr:from>
    <xdr:to>
      <xdr:col>17</xdr:col>
      <xdr:colOff>698500</xdr:colOff>
      <xdr:row>32</xdr:row>
      <xdr:rowOff>161669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266516-1F12-ECC8-A596-674C5A147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0" y="4686300"/>
          <a:ext cx="7772400" cy="2079369"/>
        </a:xfrm>
        <a:prstGeom prst="rect">
          <a:avLst/>
        </a:prstGeom>
      </xdr:spPr>
    </xdr:pic>
    <xdr:clientData/>
  </xdr:twoCellAnchor>
  <xdr:twoCellAnchor editAs="oneCell">
    <xdr:from>
      <xdr:col>8</xdr:col>
      <xdr:colOff>698500</xdr:colOff>
      <xdr:row>41</xdr:row>
      <xdr:rowOff>152400</xdr:rowOff>
    </xdr:from>
    <xdr:to>
      <xdr:col>18</xdr:col>
      <xdr:colOff>215900</xdr:colOff>
      <xdr:row>66</xdr:row>
      <xdr:rowOff>181942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261320D-2A6E-70EC-EA3D-D0EADCE50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8700" y="8585200"/>
          <a:ext cx="7772400" cy="51095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éverine LEFFRAY" id="{75EA9CFB-0DDD-8F44-B81E-F786ADA04A9D}" userId="8c193b7c1fb16b04" providerId="Windows Liv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5-01-13T12:59:32.19" personId="{75EA9CFB-0DDD-8F44-B81E-F786ADA04A9D}" id="{6A976260-36BB-7743-AD54-17EAB4A1D007}">
    <text>2 bennes</text>
  </threadedComment>
  <threadedComment ref="B14" dT="2025-01-13T12:58:55.15" personId="{75EA9CFB-0DDD-8F44-B81E-F786ADA04A9D}" id="{0D8BECEC-2D6F-E44E-9A5A-45524AC007A9}">
    <text xml:space="preserve">2 bennes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DC62-B4DA-344D-AF60-7A12FEBB66AC}">
  <dimension ref="A1:J40"/>
  <sheetViews>
    <sheetView tabSelected="1" workbookViewId="0">
      <selection activeCell="D26" sqref="D26:D27"/>
    </sheetView>
  </sheetViews>
  <sheetFormatPr baseColWidth="10" defaultRowHeight="16" x14ac:dyDescent="0.2"/>
  <cols>
    <col min="2" max="2" width="16.33203125" bestFit="1" customWidth="1"/>
    <col min="3" max="3" width="27.33203125" customWidth="1"/>
    <col min="4" max="4" width="39.6640625" customWidth="1"/>
    <col min="5" max="5" width="14.5" customWidth="1"/>
    <col min="6" max="6" width="28.33203125" customWidth="1"/>
  </cols>
  <sheetData>
    <row r="1" spans="1:10" ht="24" x14ac:dyDescent="0.3">
      <c r="A1" s="12" t="s">
        <v>4</v>
      </c>
      <c r="B1" s="12"/>
      <c r="C1" s="12"/>
      <c r="D1" s="12"/>
      <c r="E1" s="12"/>
    </row>
    <row r="2" spans="1:10" x14ac:dyDescent="0.2">
      <c r="J2" s="8" t="s">
        <v>49</v>
      </c>
    </row>
    <row r="4" spans="1:10" x14ac:dyDescent="0.2">
      <c r="A4" s="1" t="s">
        <v>0</v>
      </c>
      <c r="B4" s="1" t="s">
        <v>1</v>
      </c>
      <c r="C4" s="1" t="s">
        <v>6</v>
      </c>
      <c r="D4" s="1" t="s">
        <v>2</v>
      </c>
      <c r="E4" s="1" t="s">
        <v>78</v>
      </c>
      <c r="F4" s="1" t="s">
        <v>55</v>
      </c>
      <c r="G4" s="1" t="s">
        <v>56</v>
      </c>
    </row>
    <row r="5" spans="1:10" x14ac:dyDescent="0.2">
      <c r="A5" t="s">
        <v>5</v>
      </c>
      <c r="B5">
        <v>5</v>
      </c>
      <c r="C5" t="s">
        <v>7</v>
      </c>
      <c r="D5" s="6" t="s">
        <v>3</v>
      </c>
      <c r="E5">
        <f>360+260+250</f>
        <v>870</v>
      </c>
      <c r="F5">
        <f>405+405+285</f>
        <v>1095</v>
      </c>
      <c r="G5">
        <f t="shared" ref="G5:G7" si="0">F5-E5</f>
        <v>225</v>
      </c>
    </row>
    <row r="6" spans="1:10" x14ac:dyDescent="0.2">
      <c r="A6" t="s">
        <v>5</v>
      </c>
      <c r="B6">
        <v>1</v>
      </c>
      <c r="C6" t="s">
        <v>8</v>
      </c>
      <c r="D6" s="6" t="s">
        <v>15</v>
      </c>
      <c r="E6">
        <v>250</v>
      </c>
      <c r="F6">
        <v>285</v>
      </c>
      <c r="G6">
        <f t="shared" si="0"/>
        <v>35</v>
      </c>
    </row>
    <row r="7" spans="1:10" x14ac:dyDescent="0.2">
      <c r="A7" t="s">
        <v>9</v>
      </c>
      <c r="B7">
        <v>1</v>
      </c>
      <c r="C7" t="s">
        <v>10</v>
      </c>
      <c r="D7" s="6" t="s">
        <v>15</v>
      </c>
      <c r="E7">
        <v>250</v>
      </c>
      <c r="F7">
        <v>285</v>
      </c>
      <c r="G7">
        <f t="shared" si="0"/>
        <v>35</v>
      </c>
    </row>
    <row r="8" spans="1:10" x14ac:dyDescent="0.2">
      <c r="A8" t="s">
        <v>11</v>
      </c>
      <c r="C8" t="s">
        <v>12</v>
      </c>
      <c r="D8" s="7" t="s">
        <v>13</v>
      </c>
      <c r="E8">
        <v>230</v>
      </c>
      <c r="F8">
        <v>265</v>
      </c>
      <c r="G8">
        <f>F8-E8</f>
        <v>35</v>
      </c>
    </row>
    <row r="9" spans="1:10" x14ac:dyDescent="0.2">
      <c r="A9" t="s">
        <v>14</v>
      </c>
      <c r="B9">
        <v>2</v>
      </c>
      <c r="C9" t="s">
        <v>16</v>
      </c>
      <c r="D9" s="6" t="s">
        <v>51</v>
      </c>
      <c r="E9">
        <v>360</v>
      </c>
      <c r="F9">
        <v>405</v>
      </c>
      <c r="G9">
        <f t="shared" ref="G9:G27" si="1">F9-E9</f>
        <v>45</v>
      </c>
    </row>
    <row r="10" spans="1:10" x14ac:dyDescent="0.2">
      <c r="A10" t="s">
        <v>17</v>
      </c>
      <c r="B10">
        <v>2</v>
      </c>
      <c r="C10" t="s">
        <v>18</v>
      </c>
      <c r="D10" s="6" t="s">
        <v>52</v>
      </c>
      <c r="E10">
        <v>360</v>
      </c>
      <c r="F10">
        <v>405</v>
      </c>
      <c r="G10">
        <f t="shared" si="1"/>
        <v>45</v>
      </c>
    </row>
    <row r="11" spans="1:10" x14ac:dyDescent="0.2">
      <c r="A11" t="s">
        <v>19</v>
      </c>
      <c r="B11">
        <v>2</v>
      </c>
      <c r="C11" t="s">
        <v>20</v>
      </c>
      <c r="D11" s="6" t="s">
        <v>21</v>
      </c>
      <c r="E11">
        <v>360</v>
      </c>
      <c r="F11">
        <v>405</v>
      </c>
      <c r="G11">
        <f t="shared" si="1"/>
        <v>45</v>
      </c>
    </row>
    <row r="12" spans="1:10" x14ac:dyDescent="0.2">
      <c r="A12" t="s">
        <v>22</v>
      </c>
      <c r="B12">
        <v>2</v>
      </c>
      <c r="C12" t="s">
        <v>23</v>
      </c>
      <c r="D12" s="6" t="s">
        <v>24</v>
      </c>
      <c r="E12">
        <v>360</v>
      </c>
      <c r="F12">
        <v>405</v>
      </c>
      <c r="G12">
        <f t="shared" si="1"/>
        <v>45</v>
      </c>
    </row>
    <row r="13" spans="1:10" x14ac:dyDescent="0.2">
      <c r="A13" t="s">
        <v>22</v>
      </c>
      <c r="B13">
        <v>2</v>
      </c>
      <c r="C13" t="s">
        <v>16</v>
      </c>
      <c r="D13" s="6" t="s">
        <v>25</v>
      </c>
      <c r="E13">
        <v>360</v>
      </c>
      <c r="F13">
        <v>405</v>
      </c>
      <c r="G13">
        <f t="shared" si="1"/>
        <v>45</v>
      </c>
    </row>
    <row r="14" spans="1:10" x14ac:dyDescent="0.2">
      <c r="A14" t="s">
        <v>26</v>
      </c>
      <c r="B14">
        <v>2</v>
      </c>
      <c r="C14" t="s">
        <v>16</v>
      </c>
      <c r="D14" s="6" t="s">
        <v>21</v>
      </c>
      <c r="E14">
        <v>360</v>
      </c>
      <c r="F14">
        <v>405</v>
      </c>
      <c r="G14">
        <f t="shared" si="1"/>
        <v>45</v>
      </c>
    </row>
    <row r="15" spans="1:10" x14ac:dyDescent="0.2">
      <c r="A15" t="s">
        <v>27</v>
      </c>
      <c r="B15">
        <v>2</v>
      </c>
      <c r="C15" t="s">
        <v>16</v>
      </c>
      <c r="D15" s="6" t="s">
        <v>28</v>
      </c>
      <c r="E15">
        <v>360</v>
      </c>
      <c r="F15">
        <v>405</v>
      </c>
      <c r="G15">
        <f t="shared" si="1"/>
        <v>45</v>
      </c>
    </row>
    <row r="16" spans="1:10" x14ac:dyDescent="0.2">
      <c r="A16" t="s">
        <v>42</v>
      </c>
      <c r="B16">
        <v>2</v>
      </c>
      <c r="C16" t="s">
        <v>23</v>
      </c>
      <c r="D16" s="6" t="s">
        <v>43</v>
      </c>
      <c r="E16">
        <v>360</v>
      </c>
      <c r="F16">
        <v>405</v>
      </c>
      <c r="G16">
        <f t="shared" si="1"/>
        <v>45</v>
      </c>
    </row>
    <row r="17" spans="1:7" x14ac:dyDescent="0.2">
      <c r="A17" t="s">
        <v>44</v>
      </c>
      <c r="C17" t="s">
        <v>12</v>
      </c>
      <c r="D17" s="7" t="s">
        <v>45</v>
      </c>
      <c r="E17">
        <v>230</v>
      </c>
      <c r="F17">
        <v>265</v>
      </c>
      <c r="G17">
        <f t="shared" si="1"/>
        <v>35</v>
      </c>
    </row>
    <row r="18" spans="1:7" x14ac:dyDescent="0.2">
      <c r="A18" t="s">
        <v>62</v>
      </c>
      <c r="B18">
        <v>2</v>
      </c>
      <c r="C18" t="s">
        <v>16</v>
      </c>
      <c r="D18" s="6" t="s">
        <v>21</v>
      </c>
      <c r="E18">
        <v>360</v>
      </c>
      <c r="F18">
        <v>405</v>
      </c>
      <c r="G18">
        <f t="shared" si="1"/>
        <v>45</v>
      </c>
    </row>
    <row r="19" spans="1:7" x14ac:dyDescent="0.2">
      <c r="A19" t="s">
        <v>63</v>
      </c>
      <c r="B19">
        <v>2</v>
      </c>
      <c r="C19" t="s">
        <v>16</v>
      </c>
      <c r="D19" s="11" t="s">
        <v>68</v>
      </c>
      <c r="E19" s="11">
        <v>360</v>
      </c>
      <c r="F19">
        <v>405</v>
      </c>
      <c r="G19">
        <f t="shared" si="1"/>
        <v>45</v>
      </c>
    </row>
    <row r="20" spans="1:7" x14ac:dyDescent="0.2">
      <c r="A20" t="s">
        <v>64</v>
      </c>
      <c r="B20">
        <v>2</v>
      </c>
      <c r="C20" t="s">
        <v>20</v>
      </c>
      <c r="D20" s="11" t="s">
        <v>65</v>
      </c>
      <c r="E20" s="11">
        <v>360</v>
      </c>
      <c r="F20">
        <v>405</v>
      </c>
      <c r="G20">
        <f t="shared" si="1"/>
        <v>45</v>
      </c>
    </row>
    <row r="21" spans="1:7" x14ac:dyDescent="0.2">
      <c r="A21" t="s">
        <v>66</v>
      </c>
      <c r="B21">
        <v>2</v>
      </c>
      <c r="C21" t="s">
        <v>16</v>
      </c>
      <c r="D21" s="11" t="s">
        <v>43</v>
      </c>
      <c r="E21">
        <v>360</v>
      </c>
      <c r="F21">
        <v>405</v>
      </c>
      <c r="G21">
        <f t="shared" si="1"/>
        <v>45</v>
      </c>
    </row>
    <row r="22" spans="1:7" x14ac:dyDescent="0.2">
      <c r="A22" t="s">
        <v>70</v>
      </c>
      <c r="C22" t="s">
        <v>12</v>
      </c>
      <c r="D22" s="7" t="s">
        <v>67</v>
      </c>
      <c r="E22">
        <v>230</v>
      </c>
      <c r="F22">
        <v>265</v>
      </c>
      <c r="G22">
        <f t="shared" si="1"/>
        <v>35</v>
      </c>
    </row>
    <row r="23" spans="1:7" x14ac:dyDescent="0.2">
      <c r="A23" t="s">
        <v>69</v>
      </c>
      <c r="B23">
        <v>2</v>
      </c>
      <c r="C23" t="s">
        <v>20</v>
      </c>
      <c r="D23" s="11" t="s">
        <v>71</v>
      </c>
      <c r="E23" s="11">
        <v>360</v>
      </c>
      <c r="F23">
        <v>405</v>
      </c>
      <c r="G23">
        <f t="shared" si="1"/>
        <v>45</v>
      </c>
    </row>
    <row r="24" spans="1:7" x14ac:dyDescent="0.2">
      <c r="A24" t="s">
        <v>72</v>
      </c>
      <c r="B24">
        <v>2</v>
      </c>
      <c r="C24" t="s">
        <v>20</v>
      </c>
      <c r="D24" s="11" t="s">
        <v>73</v>
      </c>
      <c r="E24" s="11">
        <v>360</v>
      </c>
      <c r="F24">
        <v>405</v>
      </c>
      <c r="G24">
        <f t="shared" si="1"/>
        <v>45</v>
      </c>
    </row>
    <row r="25" spans="1:7" x14ac:dyDescent="0.2">
      <c r="A25" t="s">
        <v>76</v>
      </c>
      <c r="C25" t="s">
        <v>12</v>
      </c>
      <c r="D25" t="s">
        <v>67</v>
      </c>
      <c r="E25">
        <v>220</v>
      </c>
      <c r="F25">
        <v>265</v>
      </c>
      <c r="G25">
        <f t="shared" si="1"/>
        <v>45</v>
      </c>
    </row>
    <row r="26" spans="1:7" x14ac:dyDescent="0.2">
      <c r="A26" t="s">
        <v>79</v>
      </c>
      <c r="B26">
        <v>2</v>
      </c>
      <c r="C26" t="s">
        <v>18</v>
      </c>
      <c r="D26" s="17" t="s">
        <v>80</v>
      </c>
      <c r="E26">
        <v>360</v>
      </c>
      <c r="F26">
        <v>405</v>
      </c>
      <c r="G26">
        <f t="shared" si="1"/>
        <v>45</v>
      </c>
    </row>
    <row r="27" spans="1:7" x14ac:dyDescent="0.2">
      <c r="A27" t="s">
        <v>81</v>
      </c>
      <c r="B27">
        <v>2</v>
      </c>
      <c r="C27" t="s">
        <v>18</v>
      </c>
      <c r="D27" s="17" t="s">
        <v>82</v>
      </c>
      <c r="E27">
        <v>360</v>
      </c>
      <c r="F27">
        <v>405</v>
      </c>
      <c r="G27">
        <f t="shared" si="1"/>
        <v>45</v>
      </c>
    </row>
    <row r="40" spans="10:10" x14ac:dyDescent="0.2">
      <c r="J40" s="8" t="s">
        <v>50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BFB3F-335F-6F4B-B7D6-352981566AAE}">
  <dimension ref="A4:AS23"/>
  <sheetViews>
    <sheetView workbookViewId="0">
      <selection activeCell="AH9" sqref="AH9"/>
    </sheetView>
  </sheetViews>
  <sheetFormatPr baseColWidth="10" defaultRowHeight="16" x14ac:dyDescent="0.2"/>
  <cols>
    <col min="2" max="2" width="14" bestFit="1" customWidth="1"/>
    <col min="3" max="3" width="18.5" customWidth="1"/>
    <col min="9" max="9" width="13.33203125" customWidth="1"/>
    <col min="10" max="10" width="14.5" customWidth="1"/>
  </cols>
  <sheetData>
    <row r="4" spans="1:45" x14ac:dyDescent="0.2">
      <c r="A4" s="13" t="s">
        <v>29</v>
      </c>
      <c r="B4" s="13"/>
      <c r="C4" s="13"/>
      <c r="D4" s="13"/>
      <c r="E4" s="13"/>
      <c r="F4" s="5"/>
      <c r="H4" s="15" t="s">
        <v>40</v>
      </c>
      <c r="I4" s="15"/>
      <c r="J4" s="15"/>
      <c r="K4" s="15"/>
      <c r="L4" s="15"/>
      <c r="O4" s="14" t="s">
        <v>30</v>
      </c>
      <c r="P4" s="14"/>
      <c r="Q4" s="14"/>
      <c r="R4" s="14"/>
      <c r="S4" s="14"/>
      <c r="U4" s="16" t="s">
        <v>31</v>
      </c>
      <c r="V4" s="16"/>
      <c r="W4" s="16"/>
      <c r="Z4" s="13" t="s">
        <v>41</v>
      </c>
      <c r="AA4" s="13"/>
      <c r="AB4" s="13"/>
      <c r="AC4" s="13"/>
      <c r="AD4" s="13"/>
      <c r="AG4" s="7" t="s">
        <v>46</v>
      </c>
      <c r="AH4" s="7"/>
      <c r="AI4" s="7"/>
      <c r="AJ4" s="7"/>
      <c r="AK4" s="7"/>
      <c r="AO4" t="s">
        <v>57</v>
      </c>
      <c r="AQ4" t="s">
        <v>59</v>
      </c>
      <c r="AR4" t="s">
        <v>60</v>
      </c>
      <c r="AS4" t="s">
        <v>61</v>
      </c>
    </row>
    <row r="5" spans="1:45" x14ac:dyDescent="0.2">
      <c r="A5" s="2" t="s">
        <v>0</v>
      </c>
      <c r="B5" s="2" t="s">
        <v>32</v>
      </c>
      <c r="C5" s="2" t="s">
        <v>47</v>
      </c>
      <c r="D5" s="3" t="s">
        <v>33</v>
      </c>
      <c r="E5" s="3" t="s">
        <v>34</v>
      </c>
      <c r="F5" s="3"/>
      <c r="H5" s="2" t="s">
        <v>0</v>
      </c>
      <c r="I5" s="2" t="s">
        <v>32</v>
      </c>
      <c r="J5" s="2" t="s">
        <v>48</v>
      </c>
      <c r="K5" s="3" t="s">
        <v>33</v>
      </c>
      <c r="L5" s="3" t="s">
        <v>34</v>
      </c>
      <c r="O5" s="2" t="s">
        <v>35</v>
      </c>
      <c r="P5" s="2" t="s">
        <v>36</v>
      </c>
      <c r="Q5" s="2" t="s">
        <v>37</v>
      </c>
      <c r="R5" s="2" t="s">
        <v>38</v>
      </c>
      <c r="S5" s="2" t="s">
        <v>39</v>
      </c>
      <c r="U5" s="2"/>
      <c r="V5" s="2"/>
      <c r="W5" s="2"/>
      <c r="Z5" s="2" t="s">
        <v>35</v>
      </c>
      <c r="AA5" s="2" t="s">
        <v>36</v>
      </c>
      <c r="AB5" s="2" t="s">
        <v>53</v>
      </c>
      <c r="AC5" s="2" t="s">
        <v>54</v>
      </c>
      <c r="AD5" s="2" t="s">
        <v>39</v>
      </c>
      <c r="AG5" s="2" t="s">
        <v>0</v>
      </c>
      <c r="AH5" s="2" t="s">
        <v>32</v>
      </c>
      <c r="AI5" s="2" t="s">
        <v>47</v>
      </c>
      <c r="AJ5" s="3" t="s">
        <v>33</v>
      </c>
      <c r="AK5" s="3" t="s">
        <v>34</v>
      </c>
      <c r="AO5" t="s">
        <v>11</v>
      </c>
      <c r="AP5" t="s">
        <v>45</v>
      </c>
      <c r="AQ5" t="s">
        <v>58</v>
      </c>
      <c r="AR5">
        <v>230</v>
      </c>
      <c r="AS5">
        <v>265</v>
      </c>
    </row>
    <row r="6" spans="1:45" x14ac:dyDescent="0.2">
      <c r="A6" t="s">
        <v>14</v>
      </c>
      <c r="B6" s="4">
        <v>1.62</v>
      </c>
      <c r="C6" s="9">
        <v>1.62</v>
      </c>
      <c r="D6" s="2">
        <v>20</v>
      </c>
      <c r="E6">
        <v>45</v>
      </c>
      <c r="H6" t="s">
        <v>5</v>
      </c>
      <c r="I6" s="10">
        <v>0.82</v>
      </c>
      <c r="J6" s="9">
        <v>0.82</v>
      </c>
      <c r="K6" s="2">
        <v>20</v>
      </c>
      <c r="L6" s="2">
        <v>45</v>
      </c>
      <c r="O6" t="s">
        <v>17</v>
      </c>
      <c r="P6" s="9">
        <v>1.6919999999999999</v>
      </c>
      <c r="Q6" s="2">
        <v>30</v>
      </c>
      <c r="R6" s="2">
        <v>50</v>
      </c>
      <c r="S6">
        <f>(R6-Q6)*P6</f>
        <v>33.839999999999996</v>
      </c>
      <c r="Z6" t="s">
        <v>17</v>
      </c>
      <c r="AA6" s="9">
        <v>0.188</v>
      </c>
      <c r="AB6">
        <v>185</v>
      </c>
      <c r="AC6">
        <v>185</v>
      </c>
      <c r="AG6" t="s">
        <v>11</v>
      </c>
      <c r="AH6" s="4">
        <v>2.5</v>
      </c>
      <c r="AK6">
        <v>45</v>
      </c>
      <c r="AO6" t="s">
        <v>75</v>
      </c>
      <c r="AP6" t="s">
        <v>45</v>
      </c>
      <c r="AQ6" t="s">
        <v>58</v>
      </c>
      <c r="AR6">
        <v>230</v>
      </c>
      <c r="AS6">
        <v>265</v>
      </c>
    </row>
    <row r="7" spans="1:45" x14ac:dyDescent="0.2">
      <c r="A7" t="s">
        <v>19</v>
      </c>
      <c r="B7" s="4">
        <v>1.38</v>
      </c>
      <c r="C7" s="9">
        <v>1.38</v>
      </c>
      <c r="D7" s="2">
        <v>20</v>
      </c>
      <c r="E7">
        <v>45</v>
      </c>
      <c r="H7" t="s">
        <v>9</v>
      </c>
      <c r="I7" s="4">
        <v>0.98</v>
      </c>
      <c r="J7" s="9">
        <v>0.98</v>
      </c>
      <c r="K7" s="2">
        <v>20</v>
      </c>
      <c r="L7" s="2">
        <v>45</v>
      </c>
      <c r="O7" t="s">
        <v>22</v>
      </c>
      <c r="P7" s="9">
        <v>2.08</v>
      </c>
      <c r="Q7" s="2">
        <v>30</v>
      </c>
      <c r="R7" s="2">
        <v>50</v>
      </c>
      <c r="S7">
        <f>(R7-Q7)*P7</f>
        <v>41.6</v>
      </c>
      <c r="Z7" t="s">
        <v>22</v>
      </c>
      <c r="AA7" s="9">
        <v>1.1200000000000001</v>
      </c>
      <c r="AB7">
        <v>185</v>
      </c>
      <c r="AC7">
        <v>185</v>
      </c>
      <c r="AD7">
        <f>(AC7-AB7)*AA7</f>
        <v>0</v>
      </c>
      <c r="AG7" t="s">
        <v>74</v>
      </c>
      <c r="AH7" s="4">
        <v>2.48</v>
      </c>
      <c r="AK7">
        <v>45</v>
      </c>
    </row>
    <row r="8" spans="1:45" x14ac:dyDescent="0.2">
      <c r="A8" t="s">
        <v>19</v>
      </c>
      <c r="B8" s="4">
        <v>1.34</v>
      </c>
      <c r="C8" s="9">
        <v>1.34</v>
      </c>
      <c r="D8" s="2">
        <v>20</v>
      </c>
      <c r="E8">
        <v>45</v>
      </c>
      <c r="H8" t="s">
        <v>17</v>
      </c>
      <c r="I8" s="4">
        <v>0.96</v>
      </c>
      <c r="J8" s="9">
        <v>0.96</v>
      </c>
      <c r="K8" s="2">
        <v>20</v>
      </c>
      <c r="L8" s="2">
        <v>45</v>
      </c>
      <c r="O8" t="s">
        <v>64</v>
      </c>
      <c r="P8" s="9">
        <v>2.08</v>
      </c>
      <c r="Q8">
        <v>30</v>
      </c>
      <c r="R8">
        <v>50</v>
      </c>
      <c r="S8">
        <f t="shared" ref="S8:S10" si="0">(R8-Q8)*P8</f>
        <v>41.6</v>
      </c>
      <c r="Z8" t="s">
        <v>69</v>
      </c>
      <c r="AA8" s="9">
        <v>1.92</v>
      </c>
      <c r="AB8">
        <v>192</v>
      </c>
      <c r="AC8">
        <v>192</v>
      </c>
      <c r="AG8" t="s">
        <v>70</v>
      </c>
      <c r="AH8" s="9">
        <v>1.96</v>
      </c>
      <c r="AK8">
        <v>45</v>
      </c>
    </row>
    <row r="9" spans="1:45" x14ac:dyDescent="0.2">
      <c r="A9" t="s">
        <v>22</v>
      </c>
      <c r="B9" s="4">
        <v>0.66</v>
      </c>
      <c r="C9" s="9">
        <v>0.66</v>
      </c>
      <c r="D9" s="2">
        <v>20</v>
      </c>
      <c r="E9">
        <v>45</v>
      </c>
      <c r="H9" t="s">
        <v>22</v>
      </c>
      <c r="I9" s="4">
        <v>0.68</v>
      </c>
      <c r="J9" s="9">
        <v>0.68</v>
      </c>
      <c r="K9" s="2">
        <v>20</v>
      </c>
      <c r="L9" s="2">
        <v>45</v>
      </c>
      <c r="P9" s="4"/>
      <c r="S9">
        <f t="shared" si="0"/>
        <v>0</v>
      </c>
      <c r="AA9" s="4"/>
      <c r="AG9" t="s">
        <v>77</v>
      </c>
      <c r="AH9" s="9">
        <v>1.76</v>
      </c>
      <c r="AK9">
        <v>45</v>
      </c>
    </row>
    <row r="10" spans="1:45" x14ac:dyDescent="0.2">
      <c r="A10" t="s">
        <v>26</v>
      </c>
      <c r="B10" s="4">
        <v>1.32</v>
      </c>
      <c r="C10" s="4">
        <v>1.32</v>
      </c>
      <c r="D10" s="2">
        <v>20</v>
      </c>
      <c r="E10">
        <v>45</v>
      </c>
      <c r="H10" t="s">
        <v>27</v>
      </c>
      <c r="I10" s="4">
        <v>0.96</v>
      </c>
      <c r="J10" s="9">
        <v>0.96</v>
      </c>
      <c r="K10" s="2">
        <v>20</v>
      </c>
      <c r="L10" s="2">
        <v>45</v>
      </c>
      <c r="P10" s="4"/>
      <c r="S10">
        <f t="shared" si="0"/>
        <v>0</v>
      </c>
      <c r="AA10" s="4"/>
      <c r="AH10" s="4"/>
    </row>
    <row r="11" spans="1:45" x14ac:dyDescent="0.2">
      <c r="A11" t="s">
        <v>27</v>
      </c>
      <c r="B11" s="4">
        <v>0.6</v>
      </c>
      <c r="C11" s="9">
        <v>0.6</v>
      </c>
      <c r="D11" s="2">
        <v>20</v>
      </c>
      <c r="E11">
        <v>45</v>
      </c>
      <c r="H11" t="s">
        <v>63</v>
      </c>
      <c r="I11" s="4">
        <v>0.96</v>
      </c>
      <c r="J11" s="9">
        <v>0.96</v>
      </c>
      <c r="K11" s="2">
        <v>20</v>
      </c>
      <c r="L11" s="2">
        <v>45</v>
      </c>
      <c r="P11" s="4"/>
      <c r="AA11" s="4"/>
      <c r="AH11" s="4"/>
    </row>
    <row r="12" spans="1:45" x14ac:dyDescent="0.2">
      <c r="A12" t="s">
        <v>42</v>
      </c>
      <c r="B12" s="4">
        <v>0.84</v>
      </c>
      <c r="C12" s="9">
        <v>0.84</v>
      </c>
      <c r="D12" s="2">
        <v>20</v>
      </c>
      <c r="E12">
        <v>45</v>
      </c>
      <c r="H12" t="s">
        <v>69</v>
      </c>
      <c r="I12" s="4">
        <v>0.86</v>
      </c>
      <c r="J12" s="9">
        <v>0.86</v>
      </c>
      <c r="K12" s="2">
        <v>20</v>
      </c>
      <c r="L12" s="2">
        <v>45</v>
      </c>
      <c r="P12" s="4"/>
      <c r="AA12" s="4"/>
      <c r="AH12" s="4"/>
    </row>
    <row r="13" spans="1:45" x14ac:dyDescent="0.2">
      <c r="A13" t="s">
        <v>42</v>
      </c>
      <c r="B13" s="4">
        <v>1.34</v>
      </c>
      <c r="C13" s="4">
        <v>1.34</v>
      </c>
      <c r="D13" s="2">
        <v>20</v>
      </c>
      <c r="E13">
        <v>45</v>
      </c>
      <c r="P13" s="4"/>
      <c r="AA13" s="4"/>
      <c r="AH13" s="4"/>
    </row>
    <row r="14" spans="1:45" x14ac:dyDescent="0.2">
      <c r="A14" t="s">
        <v>62</v>
      </c>
      <c r="B14" s="4">
        <v>1.32</v>
      </c>
      <c r="C14" s="9">
        <v>1.32</v>
      </c>
      <c r="D14" s="2">
        <v>20</v>
      </c>
      <c r="E14">
        <v>45</v>
      </c>
      <c r="P14" s="4"/>
      <c r="AA14" s="4"/>
      <c r="AH14" s="4"/>
    </row>
    <row r="15" spans="1:45" x14ac:dyDescent="0.2">
      <c r="A15" t="s">
        <v>63</v>
      </c>
      <c r="B15" s="4">
        <v>0.94</v>
      </c>
      <c r="C15" s="9">
        <v>0.94</v>
      </c>
      <c r="D15" s="2">
        <v>20</v>
      </c>
      <c r="E15">
        <v>45</v>
      </c>
      <c r="P15" s="4"/>
      <c r="AA15" s="4"/>
      <c r="AH15" s="4"/>
    </row>
    <row r="16" spans="1:45" x14ac:dyDescent="0.2">
      <c r="A16" t="s">
        <v>64</v>
      </c>
      <c r="B16" s="4">
        <v>0.82</v>
      </c>
      <c r="C16" s="9">
        <v>0.82</v>
      </c>
      <c r="D16" s="2">
        <v>20</v>
      </c>
      <c r="E16">
        <v>45</v>
      </c>
      <c r="P16" s="4"/>
      <c r="AH16" s="4"/>
    </row>
    <row r="17" spans="1:34" x14ac:dyDescent="0.2">
      <c r="A17" t="s">
        <v>66</v>
      </c>
      <c r="B17" s="4">
        <v>0.52</v>
      </c>
      <c r="C17" s="9">
        <f>B17</f>
        <v>0.52</v>
      </c>
      <c r="D17" s="2">
        <v>20</v>
      </c>
      <c r="E17">
        <v>45</v>
      </c>
      <c r="AH17" s="4"/>
    </row>
    <row r="18" spans="1:34" x14ac:dyDescent="0.2">
      <c r="A18" t="s">
        <v>66</v>
      </c>
      <c r="B18" s="4">
        <v>0.72</v>
      </c>
      <c r="C18" s="9">
        <f>B18</f>
        <v>0.72</v>
      </c>
      <c r="D18" s="2">
        <v>20</v>
      </c>
      <c r="E18">
        <v>45</v>
      </c>
    </row>
    <row r="19" spans="1:34" x14ac:dyDescent="0.2">
      <c r="A19" t="s">
        <v>69</v>
      </c>
      <c r="B19" s="4">
        <v>0.84</v>
      </c>
      <c r="C19" s="9">
        <f t="shared" ref="C19:C23" si="1">B19</f>
        <v>0.84</v>
      </c>
      <c r="D19" s="2">
        <v>20</v>
      </c>
      <c r="E19">
        <v>45</v>
      </c>
    </row>
    <row r="20" spans="1:34" x14ac:dyDescent="0.2">
      <c r="A20" t="s">
        <v>69</v>
      </c>
      <c r="B20" s="4">
        <v>0.72</v>
      </c>
      <c r="C20" s="9">
        <f t="shared" si="1"/>
        <v>0.72</v>
      </c>
      <c r="E20">
        <v>45</v>
      </c>
    </row>
    <row r="21" spans="1:34" x14ac:dyDescent="0.2">
      <c r="C21" s="4">
        <f t="shared" si="1"/>
        <v>0</v>
      </c>
    </row>
    <row r="22" spans="1:34" x14ac:dyDescent="0.2">
      <c r="C22" s="4">
        <f t="shared" si="1"/>
        <v>0</v>
      </c>
    </row>
    <row r="23" spans="1:34" x14ac:dyDescent="0.2">
      <c r="C23" s="4">
        <f t="shared" si="1"/>
        <v>0</v>
      </c>
    </row>
  </sheetData>
  <mergeCells count="5">
    <mergeCell ref="A4:E4"/>
    <mergeCell ref="O4:S4"/>
    <mergeCell ref="H4:L4"/>
    <mergeCell ref="Z4:AD4"/>
    <mergeCell ref="U4:W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 Enlèvements</vt:lpstr>
      <vt:lpstr>RECAP POIDS MAROLLES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LEFFRAY</dc:creator>
  <cp:lastModifiedBy>Séverine LEFFRAY</cp:lastModifiedBy>
  <dcterms:created xsi:type="dcterms:W3CDTF">2024-10-15T07:27:43Z</dcterms:created>
  <dcterms:modified xsi:type="dcterms:W3CDTF">2025-02-13T09:51:25Z</dcterms:modified>
</cp:coreProperties>
</file>