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ly/Documents/E.DEAL/TAF/"/>
    </mc:Choice>
  </mc:AlternateContent>
  <xr:revisionPtr revIDLastSave="0" documentId="13_ncr:1_{38226FAD-D40C-2049-B485-D896EA262ED9}" xr6:coauthVersionLast="47" xr6:coauthVersionMax="47" xr10:uidLastSave="{00000000-0000-0000-0000-000000000000}"/>
  <bookViews>
    <workbookView xWindow="2420" yWindow="4020" windowWidth="27240" windowHeight="16440" activeTab="1" xr2:uid="{15407EA9-729F-FF45-AF37-1C280F5C3EF8}"/>
  </bookViews>
  <sheets>
    <sheet name="Feuil1" sheetId="1" r:id="rId1"/>
    <sheet name="Récap Poi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V6" i="2"/>
  <c r="F6" i="1"/>
  <c r="F5" i="1"/>
  <c r="N6" i="1"/>
  <c r="N5" i="1"/>
  <c r="F8" i="1"/>
  <c r="F9" i="1"/>
  <c r="F10" i="1"/>
  <c r="F11" i="1"/>
  <c r="F12" i="1"/>
  <c r="F7" i="1"/>
  <c r="K6" i="2"/>
  <c r="C9" i="2"/>
  <c r="C8" i="2"/>
  <c r="K5" i="2"/>
</calcChain>
</file>

<file path=xl/sharedStrings.xml><?xml version="1.0" encoding="utf-8"?>
<sst xmlns="http://schemas.openxmlformats.org/spreadsheetml/2006/main" count="73" uniqueCount="55">
  <si>
    <t>DEFEAUS HERMES FR-60</t>
  </si>
  <si>
    <t>Date</t>
  </si>
  <si>
    <t>Nombre de bennes</t>
  </si>
  <si>
    <t>Qualité</t>
  </si>
  <si>
    <t>17.10.2024</t>
  </si>
  <si>
    <t>PET Bonbonnes</t>
  </si>
  <si>
    <t>05.11.2024</t>
  </si>
  <si>
    <t>01.10.2024</t>
  </si>
  <si>
    <t>Dépôt des bennes</t>
  </si>
  <si>
    <t>20.11.2024</t>
  </si>
  <si>
    <t>PET Bonbonnes x 2</t>
  </si>
  <si>
    <t>MATERIELS EN PLACE</t>
  </si>
  <si>
    <t>Qté</t>
  </si>
  <si>
    <t>Location</t>
  </si>
  <si>
    <t>BENNE 15m3</t>
  </si>
  <si>
    <t>BENNE 30m3</t>
  </si>
  <si>
    <t>Tarif Achat</t>
  </si>
  <si>
    <t>TARIFS TRANSPORTS</t>
  </si>
  <si>
    <t>Transport en bi-benne</t>
  </si>
  <si>
    <t>Transport en Solo</t>
  </si>
  <si>
    <t>BONBONNES PET</t>
  </si>
  <si>
    <t>DECHETS VALORISABLES</t>
  </si>
  <si>
    <t>BOUCHONS PEBD</t>
  </si>
  <si>
    <t>Poids Brut Butin</t>
  </si>
  <si>
    <t>Poids déclaré Defeaus</t>
  </si>
  <si>
    <t>PA</t>
  </si>
  <si>
    <t>05.12.2024</t>
  </si>
  <si>
    <t>Tarif Refacturé</t>
  </si>
  <si>
    <t>DATE</t>
  </si>
  <si>
    <t>Poids Butin</t>
  </si>
  <si>
    <t>TAF</t>
  </si>
  <si>
    <t>Tri facturé</t>
  </si>
  <si>
    <t>Cout pour  Defeaus</t>
  </si>
  <si>
    <t>Marge pour E.DEAL</t>
  </si>
  <si>
    <t>Tri Déchets Valo</t>
  </si>
  <si>
    <t>31.12.2024</t>
  </si>
  <si>
    <t>2 bonbonnes PET</t>
  </si>
  <si>
    <t>06.01.2025</t>
  </si>
  <si>
    <t>Benne DIB ( Non facturée car erreur de benne le 31.12.2024)</t>
  </si>
  <si>
    <t>Bonb PET + Déchets Valorisables</t>
  </si>
  <si>
    <t>20.01.2025</t>
  </si>
  <si>
    <t>Tarif refacturé à Defeaus</t>
  </si>
  <si>
    <t xml:space="preserve">Marge </t>
  </si>
  <si>
    <t>Tarif facturé par BUTIN</t>
  </si>
  <si>
    <t>Bi-bennes</t>
  </si>
  <si>
    <t>PET Bonbonne + Déchets Valorisables</t>
  </si>
  <si>
    <t>Bi-Bennes</t>
  </si>
  <si>
    <t>1 pet Bonbonnes + 1 Dechets vlorisables</t>
  </si>
  <si>
    <t>Marge Mensuelle</t>
  </si>
  <si>
    <t>05.02.2025</t>
  </si>
  <si>
    <t xml:space="preserve">Bonbonnes PET x 2 </t>
  </si>
  <si>
    <t>D.I.B</t>
  </si>
  <si>
    <t>Coût</t>
  </si>
  <si>
    <t>Cout Refacturé</t>
  </si>
  <si>
    <t>06.01.2024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</si>
</sst>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4" borderId="0" xfId="0" applyFill="1"/>
    <xf numFmtId="165" fontId="0" fillId="0" borderId="0" xfId="0" applyNumberFormat="1"/>
    <xf numFmtId="0" fontId="0" fillId="4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165" fontId="0" fillId="7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8" borderId="0" xfId="0" applyFill="1"/>
    <xf numFmtId="0" fontId="2" fillId="0" borderId="0" xfId="0" applyFont="1"/>
    <xf numFmtId="165" fontId="2" fillId="0" borderId="0" xfId="0" applyNumberFormat="1" applyFont="1"/>
    <xf numFmtId="0" fontId="0" fillId="8" borderId="0" xfId="0" applyFill="1" applyAlignment="1">
      <alignment wrapText="1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711200</xdr:colOff>
      <xdr:row>6</xdr:row>
      <xdr:rowOff>165100</xdr:rowOff>
    </xdr:from>
    <xdr:to>
      <xdr:col>16</xdr:col>
      <xdr:colOff>241300</xdr:colOff>
      <xdr:row>12</xdr:row>
      <xdr:rowOff>202045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2D585F-CEDC-7273-4A4B-8BE191B4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1485900"/>
          <a:ext cx="7772400" cy="1548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DC62-B4DA-344D-AF60-7A12FEBB66AC}">
  <dimension ref="A1:N22"/>
  <sheetViews>
    <sheetView topLeftCell="B1" workbookViewId="0">
      <selection activeCell="A13" sqref="A13"/>
    </sheetView>
  </sheetViews>
  <sheetFormatPr baseColWidth="10" defaultRowHeight="16" x14ac:dyDescent="0.2"/>
  <cols>
    <col min="2" max="2" width="16.33203125" bestFit="1" customWidth="1"/>
    <col min="3" max="3" width="39.5" customWidth="1"/>
    <col min="4" max="4" width="19.83203125" customWidth="1"/>
    <col min="5" max="5" width="14.6640625" customWidth="1"/>
    <col min="6" max="6" width="20" customWidth="1"/>
    <col min="10" max="10" width="20.6640625" customWidth="1"/>
    <col min="12" max="12" width="16.83203125" customWidth="1"/>
    <col min="14" max="14" width="16.5" customWidth="1"/>
  </cols>
  <sheetData>
    <row r="1" spans="1:14" ht="24" x14ac:dyDescent="0.3">
      <c r="A1" s="19" t="s">
        <v>0</v>
      </c>
      <c r="B1" s="19"/>
      <c r="C1" s="19"/>
    </row>
    <row r="4" spans="1:14" ht="34" x14ac:dyDescent="0.2">
      <c r="A4" s="10" t="s">
        <v>1</v>
      </c>
      <c r="B4" s="10" t="s">
        <v>2</v>
      </c>
      <c r="C4" s="10" t="s">
        <v>3</v>
      </c>
      <c r="D4" s="10" t="s">
        <v>43</v>
      </c>
      <c r="E4" s="11" t="s">
        <v>41</v>
      </c>
      <c r="F4" s="10" t="s">
        <v>42</v>
      </c>
      <c r="G4" s="12"/>
      <c r="H4" s="12"/>
      <c r="I4" s="12"/>
      <c r="J4" s="13" t="s">
        <v>11</v>
      </c>
      <c r="K4" s="13" t="s">
        <v>12</v>
      </c>
      <c r="L4" s="13" t="s">
        <v>16</v>
      </c>
      <c r="M4" s="13" t="s">
        <v>13</v>
      </c>
      <c r="N4" s="13" t="s">
        <v>48</v>
      </c>
    </row>
    <row r="5" spans="1:14" ht="17" x14ac:dyDescent="0.2">
      <c r="A5" t="s">
        <v>7</v>
      </c>
      <c r="B5">
        <v>4</v>
      </c>
      <c r="C5" s="14" t="s">
        <v>8</v>
      </c>
      <c r="D5">
        <v>420</v>
      </c>
      <c r="E5">
        <v>430</v>
      </c>
      <c r="F5">
        <f>E5-D5</f>
        <v>10</v>
      </c>
      <c r="J5" s="1" t="s">
        <v>15</v>
      </c>
      <c r="K5" s="1">
        <v>3</v>
      </c>
      <c r="L5" s="2">
        <v>50</v>
      </c>
      <c r="M5" s="2">
        <v>60</v>
      </c>
      <c r="N5" s="2">
        <f>(M5-L5)*K5</f>
        <v>30</v>
      </c>
    </row>
    <row r="6" spans="1:14" ht="17" x14ac:dyDescent="0.2">
      <c r="A6" t="s">
        <v>4</v>
      </c>
      <c r="B6">
        <v>2</v>
      </c>
      <c r="C6" s="14" t="s">
        <v>5</v>
      </c>
      <c r="D6">
        <v>210</v>
      </c>
      <c r="E6">
        <v>215</v>
      </c>
      <c r="F6">
        <f>E6-D6</f>
        <v>5</v>
      </c>
      <c r="J6" s="1" t="s">
        <v>14</v>
      </c>
      <c r="K6" s="1">
        <v>1</v>
      </c>
      <c r="L6" s="2">
        <v>40</v>
      </c>
      <c r="M6" s="2">
        <v>50</v>
      </c>
      <c r="N6" s="2">
        <f>(M6-L6)*K6</f>
        <v>10</v>
      </c>
    </row>
    <row r="7" spans="1:14" ht="17" x14ac:dyDescent="0.2">
      <c r="A7" t="s">
        <v>6</v>
      </c>
      <c r="B7" t="s">
        <v>44</v>
      </c>
      <c r="C7" s="14" t="s">
        <v>45</v>
      </c>
      <c r="D7">
        <v>210</v>
      </c>
      <c r="E7">
        <v>215</v>
      </c>
      <c r="F7">
        <f>E7-D7</f>
        <v>5</v>
      </c>
    </row>
    <row r="8" spans="1:14" ht="17" x14ac:dyDescent="0.2">
      <c r="A8" t="s">
        <v>9</v>
      </c>
      <c r="B8" t="s">
        <v>46</v>
      </c>
      <c r="C8" s="14" t="s">
        <v>10</v>
      </c>
      <c r="D8">
        <v>210</v>
      </c>
      <c r="E8">
        <v>215</v>
      </c>
      <c r="F8">
        <f t="shared" ref="F8:F12" si="0">E8-D8</f>
        <v>5</v>
      </c>
    </row>
    <row r="9" spans="1:14" ht="17" x14ac:dyDescent="0.2">
      <c r="A9" t="s">
        <v>26</v>
      </c>
      <c r="B9" t="s">
        <v>46</v>
      </c>
      <c r="C9" s="14" t="s">
        <v>47</v>
      </c>
      <c r="D9">
        <v>210</v>
      </c>
      <c r="E9">
        <v>215</v>
      </c>
      <c r="F9">
        <f t="shared" si="0"/>
        <v>5</v>
      </c>
    </row>
    <row r="10" spans="1:14" ht="17" x14ac:dyDescent="0.2">
      <c r="A10" t="s">
        <v>35</v>
      </c>
      <c r="B10">
        <v>2</v>
      </c>
      <c r="C10" s="14" t="s">
        <v>36</v>
      </c>
      <c r="D10">
        <v>210</v>
      </c>
      <c r="E10">
        <v>215</v>
      </c>
      <c r="F10">
        <f t="shared" si="0"/>
        <v>5</v>
      </c>
    </row>
    <row r="11" spans="1:14" ht="34" x14ac:dyDescent="0.2">
      <c r="A11" s="15" t="s">
        <v>37</v>
      </c>
      <c r="B11" s="15">
        <v>1</v>
      </c>
      <c r="C11" s="18" t="s">
        <v>38</v>
      </c>
      <c r="D11" s="15">
        <v>0</v>
      </c>
      <c r="E11" s="15">
        <v>0</v>
      </c>
      <c r="F11" s="15">
        <f t="shared" si="0"/>
        <v>0</v>
      </c>
    </row>
    <row r="12" spans="1:14" ht="17" x14ac:dyDescent="0.2">
      <c r="A12" s="15" t="s">
        <v>40</v>
      </c>
      <c r="B12" s="15">
        <v>2</v>
      </c>
      <c r="C12" s="18" t="s">
        <v>39</v>
      </c>
      <c r="D12" s="15">
        <v>210</v>
      </c>
      <c r="E12" s="15">
        <v>215</v>
      </c>
      <c r="F12" s="15">
        <f t="shared" si="0"/>
        <v>5</v>
      </c>
    </row>
    <row r="13" spans="1:14" ht="17" x14ac:dyDescent="0.2">
      <c r="A13" t="s">
        <v>49</v>
      </c>
      <c r="B13">
        <v>2</v>
      </c>
      <c r="C13" s="14" t="s">
        <v>50</v>
      </c>
    </row>
    <row r="14" spans="1:14" x14ac:dyDescent="0.2">
      <c r="C14" s="14"/>
    </row>
    <row r="19" spans="10:12" x14ac:dyDescent="0.2">
      <c r="J19" s="3" t="s">
        <v>17</v>
      </c>
      <c r="K19" s="5" t="s">
        <v>16</v>
      </c>
      <c r="L19" s="5" t="s">
        <v>27</v>
      </c>
    </row>
    <row r="20" spans="10:12" x14ac:dyDescent="0.2">
      <c r="J20" t="s">
        <v>18</v>
      </c>
      <c r="K20">
        <v>210</v>
      </c>
      <c r="L20">
        <v>215</v>
      </c>
    </row>
    <row r="21" spans="10:12" x14ac:dyDescent="0.2">
      <c r="J21" t="s">
        <v>19</v>
      </c>
      <c r="K21">
        <v>140</v>
      </c>
      <c r="L21">
        <v>145</v>
      </c>
    </row>
    <row r="22" spans="10:12" x14ac:dyDescent="0.2">
      <c r="J22" t="s">
        <v>34</v>
      </c>
      <c r="K22">
        <v>30</v>
      </c>
      <c r="L22">
        <v>50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3CEC-E126-074F-8C77-127663F6924C}">
  <dimension ref="A3:V22"/>
  <sheetViews>
    <sheetView tabSelected="1" workbookViewId="0">
      <selection activeCell="H25" sqref="H25"/>
    </sheetView>
  </sheetViews>
  <sheetFormatPr baseColWidth="10" defaultRowHeight="16" x14ac:dyDescent="0.2"/>
  <cols>
    <col min="2" max="2" width="13.6640625" customWidth="1"/>
    <col min="3" max="3" width="18.5" customWidth="1"/>
    <col min="10" max="10" width="16.6640625" bestFit="1" customWidth="1"/>
    <col min="11" max="11" width="16" customWidth="1"/>
    <col min="12" max="12" width="19.83203125" customWidth="1"/>
  </cols>
  <sheetData>
    <row r="3" spans="1:22" x14ac:dyDescent="0.2">
      <c r="A3" s="20" t="s">
        <v>20</v>
      </c>
      <c r="B3" s="20"/>
      <c r="C3" s="20"/>
      <c r="D3" s="20"/>
      <c r="E3" s="20"/>
      <c r="G3" s="20" t="s">
        <v>21</v>
      </c>
      <c r="H3" s="20"/>
      <c r="I3" s="20"/>
      <c r="J3" s="20"/>
      <c r="K3" s="20"/>
      <c r="M3" s="6" t="s">
        <v>22</v>
      </c>
      <c r="N3" s="6"/>
      <c r="O3" s="6"/>
      <c r="R3" s="20" t="s">
        <v>51</v>
      </c>
      <c r="S3" s="20"/>
      <c r="T3" s="20"/>
      <c r="U3" s="20"/>
      <c r="V3" s="20"/>
    </row>
    <row r="4" spans="1:22" x14ac:dyDescent="0.2">
      <c r="A4" s="7" t="s">
        <v>1</v>
      </c>
      <c r="B4" s="7" t="s">
        <v>23</v>
      </c>
      <c r="C4" s="7" t="s">
        <v>24</v>
      </c>
      <c r="D4" s="8" t="s">
        <v>25</v>
      </c>
      <c r="E4" s="8" t="s">
        <v>30</v>
      </c>
      <c r="G4" s="7" t="s">
        <v>28</v>
      </c>
      <c r="H4" s="7" t="s">
        <v>29</v>
      </c>
      <c r="I4" s="7" t="s">
        <v>31</v>
      </c>
      <c r="J4" s="7" t="s">
        <v>32</v>
      </c>
      <c r="K4" s="7" t="s">
        <v>33</v>
      </c>
      <c r="M4" s="7"/>
      <c r="N4" s="7"/>
      <c r="O4" s="7"/>
      <c r="R4" s="7" t="s">
        <v>28</v>
      </c>
      <c r="S4" s="7" t="s">
        <v>29</v>
      </c>
      <c r="T4" s="7" t="s">
        <v>52</v>
      </c>
      <c r="U4" s="7" t="s">
        <v>53</v>
      </c>
      <c r="V4" s="7" t="s">
        <v>33</v>
      </c>
    </row>
    <row r="5" spans="1:22" x14ac:dyDescent="0.2">
      <c r="A5" t="s">
        <v>4</v>
      </c>
      <c r="B5" s="4">
        <v>0.72</v>
      </c>
      <c r="C5" s="9">
        <v>0.72</v>
      </c>
      <c r="D5">
        <v>20</v>
      </c>
      <c r="E5">
        <v>45</v>
      </c>
      <c r="G5" t="s">
        <v>6</v>
      </c>
      <c r="H5" s="4">
        <v>2.52</v>
      </c>
      <c r="I5">
        <v>30</v>
      </c>
      <c r="J5">
        <v>50</v>
      </c>
      <c r="K5">
        <f>(J5-I5)*H5</f>
        <v>50.4</v>
      </c>
      <c r="R5" t="s">
        <v>54</v>
      </c>
      <c r="S5" s="16">
        <v>3.64</v>
      </c>
      <c r="T5">
        <v>192</v>
      </c>
      <c r="U5">
        <v>192</v>
      </c>
    </row>
    <row r="6" spans="1:22" x14ac:dyDescent="0.2">
      <c r="A6" t="s">
        <v>4</v>
      </c>
      <c r="B6" s="4">
        <v>0.76</v>
      </c>
      <c r="C6" s="9">
        <v>0.76</v>
      </c>
      <c r="D6">
        <v>20</v>
      </c>
      <c r="E6">
        <v>45</v>
      </c>
      <c r="G6" t="s">
        <v>26</v>
      </c>
      <c r="H6" s="4">
        <v>1.3</v>
      </c>
      <c r="I6">
        <v>30</v>
      </c>
      <c r="J6">
        <v>50</v>
      </c>
      <c r="K6">
        <f>(J6-I6)*H6</f>
        <v>26</v>
      </c>
      <c r="S6" s="17"/>
      <c r="V6">
        <f>(U6-T6)*S6</f>
        <v>0</v>
      </c>
    </row>
    <row r="7" spans="1:22" x14ac:dyDescent="0.2">
      <c r="A7" t="s">
        <v>6</v>
      </c>
      <c r="B7" s="4">
        <v>0.7</v>
      </c>
      <c r="C7" s="9">
        <v>0.7</v>
      </c>
      <c r="D7" s="15">
        <v>20</v>
      </c>
      <c r="E7">
        <v>45</v>
      </c>
      <c r="G7" t="s">
        <v>40</v>
      </c>
      <c r="H7" s="4">
        <v>1.82</v>
      </c>
      <c r="I7">
        <v>30</v>
      </c>
      <c r="J7">
        <v>50</v>
      </c>
      <c r="K7">
        <f>(J7-I7)*H7</f>
        <v>36.4</v>
      </c>
    </row>
    <row r="8" spans="1:22" x14ac:dyDescent="0.2">
      <c r="A8" t="s">
        <v>9</v>
      </c>
      <c r="B8" s="4">
        <v>0.78</v>
      </c>
      <c r="C8" s="9">
        <f>B8</f>
        <v>0.78</v>
      </c>
      <c r="D8" s="15">
        <v>20</v>
      </c>
      <c r="E8">
        <v>45</v>
      </c>
      <c r="H8" s="4"/>
    </row>
    <row r="9" spans="1:22" x14ac:dyDescent="0.2">
      <c r="A9" t="s">
        <v>9</v>
      </c>
      <c r="B9" s="4">
        <v>0.57999999999999996</v>
      </c>
      <c r="C9" s="9">
        <f>B9</f>
        <v>0.57999999999999996</v>
      </c>
      <c r="D9" s="15">
        <v>20</v>
      </c>
      <c r="E9">
        <v>45</v>
      </c>
      <c r="H9" s="4"/>
    </row>
    <row r="10" spans="1:22" x14ac:dyDescent="0.2">
      <c r="A10" t="s">
        <v>26</v>
      </c>
      <c r="B10" s="4">
        <v>0.72</v>
      </c>
      <c r="C10" s="9">
        <v>0.72</v>
      </c>
      <c r="D10">
        <v>20</v>
      </c>
      <c r="E10">
        <v>45</v>
      </c>
      <c r="H10" s="4"/>
    </row>
    <row r="11" spans="1:22" x14ac:dyDescent="0.2">
      <c r="A11" t="s">
        <v>35</v>
      </c>
      <c r="B11" s="4">
        <v>0.6</v>
      </c>
      <c r="C11" s="9">
        <v>0.6</v>
      </c>
      <c r="D11">
        <v>20</v>
      </c>
      <c r="E11">
        <v>45</v>
      </c>
      <c r="H11" s="4"/>
    </row>
    <row r="12" spans="1:22" x14ac:dyDescent="0.2">
      <c r="A12" t="s">
        <v>35</v>
      </c>
      <c r="B12" s="4">
        <v>0.7</v>
      </c>
      <c r="C12" s="9">
        <v>0.7</v>
      </c>
      <c r="D12">
        <v>20</v>
      </c>
      <c r="E12">
        <v>45</v>
      </c>
      <c r="H12" s="4"/>
    </row>
    <row r="13" spans="1:22" x14ac:dyDescent="0.2">
      <c r="A13" t="s">
        <v>40</v>
      </c>
      <c r="B13" s="4">
        <v>0.8</v>
      </c>
      <c r="C13" s="9">
        <v>0.8</v>
      </c>
      <c r="D13">
        <v>20</v>
      </c>
      <c r="E13">
        <v>45</v>
      </c>
      <c r="H13" s="4"/>
    </row>
    <row r="14" spans="1:22" x14ac:dyDescent="0.2">
      <c r="H14" s="4"/>
    </row>
    <row r="15" spans="1:22" x14ac:dyDescent="0.2">
      <c r="H15" s="4"/>
    </row>
    <row r="16" spans="1:22" x14ac:dyDescent="0.2">
      <c r="H16" s="4"/>
    </row>
    <row r="17" spans="8:8" x14ac:dyDescent="0.2">
      <c r="H17" s="4"/>
    </row>
    <row r="18" spans="8:8" x14ac:dyDescent="0.2">
      <c r="H18" s="4"/>
    </row>
    <row r="19" spans="8:8" x14ac:dyDescent="0.2">
      <c r="H19" s="4"/>
    </row>
    <row r="20" spans="8:8" x14ac:dyDescent="0.2">
      <c r="H20" s="4"/>
    </row>
    <row r="21" spans="8:8" x14ac:dyDescent="0.2">
      <c r="H21" s="4"/>
    </row>
    <row r="22" spans="8:8" x14ac:dyDescent="0.2">
      <c r="H22" s="4"/>
    </row>
  </sheetData>
  <mergeCells count="3">
    <mergeCell ref="G3:K3"/>
    <mergeCell ref="A3:E3"/>
    <mergeCell ref="R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Récap Poids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LEFFRAY</dc:creator>
  <cp:lastModifiedBy>Séverine LEFFRAY</cp:lastModifiedBy>
  <dcterms:created xsi:type="dcterms:W3CDTF">2024-10-15T07:27:43Z</dcterms:created>
  <dcterms:modified xsi:type="dcterms:W3CDTF">2025-02-11T14:06:00Z</dcterms:modified>
</cp:coreProperties>
</file>